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rnl-my.sharepoint.com/personal/oosre_hr_nl/Documents/1920, IBL, ADL  jaar 2/"/>
    </mc:Choice>
  </mc:AlternateContent>
  <xr:revisionPtr revIDLastSave="110" documentId="8_{1CEEAD0B-D839-4B54-8684-1DD013301774}" xr6:coauthVersionLast="41" xr6:coauthVersionMax="41" xr10:uidLastSave="{8E3D3398-F858-4930-9957-8AD36CC5C9D1}"/>
  <bookViews>
    <workbookView xWindow="-120" yWindow="-120" windowWidth="24240" windowHeight="13140" xr2:uid="{B4373525-0752-4E5A-8F07-7F1C273B3047}"/>
  </bookViews>
  <sheets>
    <sheet name="LERADL01X, beoordeling" sheetId="1" r:id="rId1"/>
    <sheet name="Blad2" sheetId="2" r:id="rId2"/>
  </sheets>
  <definedNames>
    <definedName name="_Toc9955616" localSheetId="0">'LERADL01X, beoordeling'!$A$2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66" i="1" l="1"/>
  <c r="C55" i="1" l="1"/>
  <c r="C46" i="1"/>
  <c r="C37" i="1"/>
  <c r="C36" i="1"/>
  <c r="C35" i="1"/>
  <c r="C33" i="1"/>
  <c r="C31" i="1"/>
  <c r="C29" i="1"/>
  <c r="C26" i="1"/>
  <c r="C27" i="1"/>
  <c r="C25" i="1"/>
</calcChain>
</file>

<file path=xl/sharedStrings.xml><?xml version="1.0" encoding="utf-8"?>
<sst xmlns="http://schemas.openxmlformats.org/spreadsheetml/2006/main" count="109" uniqueCount="96">
  <si>
    <t>(in te vullen door student)</t>
  </si>
  <si>
    <t>Cursus:</t>
  </si>
  <si>
    <t xml:space="preserve">LERADL01S, Arrangeren digitaal Leermateriaal </t>
  </si>
  <si>
    <t xml:space="preserve">Studentnaam: </t>
  </si>
  <si>
    <t>Studentnummer:</t>
  </si>
  <si>
    <t>Websiteadres:</t>
  </si>
  <si>
    <t>Periode:</t>
  </si>
  <si>
    <t>Leerjaar 2, blok</t>
  </si>
  <si>
    <t>Naam leraar:</t>
  </si>
  <si>
    <t>Aspect</t>
  </si>
  <si>
    <t>voorwaardelijk voor beoordeling</t>
  </si>
  <si>
    <t>Opbouw</t>
  </si>
  <si>
    <t>Openingspagina bevat heldere beschrijving lesdoelen en -activiteiten;</t>
  </si>
  <si>
    <t>Tenminste twee digitale verwerkingsactiviteiten;</t>
  </si>
  <si>
    <t>De digitale les sluit af met een eindbeoordeling.</t>
  </si>
  <si>
    <t>Technisch</t>
  </si>
  <si>
    <t>Het leermateriaal is voorzien van tenminste één zelfgemaakte kennisclip. De ICT-toepassingen werken.</t>
  </si>
  <si>
    <t>Taalverzorging</t>
  </si>
  <si>
    <t>Heldere formulering, goede zinsopbouw, correcte spelling.</t>
  </si>
  <si>
    <t>Creative Commons</t>
  </si>
  <si>
    <t>Correcte verwijzing bij gebruikt bronmateriaal. Max. 50% van het leermateriaal is afkomstig van bronmateriaal van derden.</t>
  </si>
  <si>
    <t>AVG</t>
  </si>
  <si>
    <t>Correct gebruik van persoonsgegevens</t>
  </si>
  <si>
    <t>Product A: Het digitale arrangement</t>
  </si>
  <si>
    <t>onderdeel</t>
  </si>
  <si>
    <t>Criteria</t>
  </si>
  <si>
    <t>Oordeel</t>
  </si>
  <si>
    <t>Score</t>
  </si>
  <si>
    <t>Vakdidactisch</t>
  </si>
  <si>
    <t>Het arrangement kent een logische opbouw, gekoppeld aan de fases van het directe instructiemodel</t>
  </si>
  <si>
    <t>0-1-2</t>
  </si>
  <si>
    <t>Lesdoelen zijn helder en betekenisvol geformuleerd, lescontent en leeractiviteiten en vloeien voort uit de leerdoelen en zijn inhoudelijk en vakdidactisch correct</t>
  </si>
  <si>
    <t>Toetsvragen zijn helder, met variatie in vraagtypen en leerniveau (lagere orde en hogere orde).</t>
  </si>
  <si>
    <t>Pedagogisch</t>
  </si>
  <si>
    <t>De instructies in het arrangement zijn volledig: WHHUTK,</t>
  </si>
  <si>
    <t>De begeleiding van zelfwerkzaamheid is adequaat.</t>
  </si>
  <si>
    <t>Er wordt adequaat betekenis gegeven aan de leerstof, passend bij de doelgroep,</t>
  </si>
  <si>
    <t xml:space="preserve">Het arrangement bevat strategieën om motivatie te verhogen, </t>
  </si>
  <si>
    <t>Door inzet van digitale oefenactiviteiten/ formatieve toetsen met automatische feedback wordt zicht op leren door leerling en docent bevorderd.</t>
  </si>
  <si>
    <t>Technologisch</t>
  </si>
  <si>
    <t xml:space="preserve">In het arrangement is een eigen kennisclip aangeboden, passend bij de leerdoelen, met audiovisuele uitvoering op basis van de multimediatheorie van Mayer, </t>
  </si>
  <si>
    <t>0-2-4</t>
  </si>
  <si>
    <t xml:space="preserve">Met de inzet van digitale (vakspecifieke) tools in het arrangement wordt interactief leren bevorderd. </t>
  </si>
  <si>
    <t>In het leerarrangement wordt leren gestimuleerd door heldere navigatie, leesbare webteksten, overzichtelijke lay-out en gebruik van multimediaal materiaal.</t>
  </si>
  <si>
    <t>0-4-8</t>
  </si>
  <si>
    <t>Product B: 2. Onderwijskundige onderbouwing met lesevaluatie</t>
  </si>
  <si>
    <t>Inhoud</t>
  </si>
  <si>
    <t>De onderbouwing bevat:</t>
  </si>
  <si>
    <t>Voorblad</t>
  </si>
  <si>
    <t>Met behulp van TPACK verantwoordt student zijn keuzes:</t>
  </si>
  <si>
    <r>
      <t xml:space="preserve">C: Content (vakinhoud):  </t>
    </r>
    <r>
      <rPr>
        <sz val="9"/>
        <color theme="1"/>
        <rFont val="Calibri"/>
        <family val="2"/>
      </rPr>
      <t>Waarom deze leerdoelen en inhoud zijn gekozen,</t>
    </r>
  </si>
  <si>
    <t>0-3-6</t>
  </si>
  <si>
    <t>De evaluatie van het leerarrangement is ook op basis van de onderdelen van het TPACK-model:</t>
  </si>
  <si>
    <r>
      <t xml:space="preserve">C: Content (vakinhoud) </t>
    </r>
    <r>
      <rPr>
        <sz val="9"/>
        <color theme="1"/>
        <rFont val="Calibri"/>
        <family val="2"/>
      </rPr>
      <t>Lesfases, lesdoelen, inhoud en vragen stellen</t>
    </r>
    <r>
      <rPr>
        <b/>
        <sz val="9"/>
        <color theme="1"/>
        <rFont val="Calibri"/>
        <family val="2"/>
      </rPr>
      <t xml:space="preserve"> </t>
    </r>
    <r>
      <rPr>
        <sz val="9"/>
        <color theme="1"/>
        <rFont val="Calibri"/>
        <family val="2"/>
      </rPr>
      <t xml:space="preserve"> </t>
    </r>
  </si>
  <si>
    <r>
      <t xml:space="preserve">P: Pedagogisch: </t>
    </r>
    <r>
      <rPr>
        <sz val="9"/>
        <color theme="1"/>
        <rFont val="Calibri"/>
        <family val="2"/>
      </rPr>
      <t>Instructie en begeleiding en zelfwerkzaamheid</t>
    </r>
  </si>
  <si>
    <t>Betekenis geven en motivatie</t>
  </si>
  <si>
    <t>zichtbaarheid</t>
  </si>
  <si>
    <r>
      <t xml:space="preserve">T: Technisch: </t>
    </r>
    <r>
      <rPr>
        <sz val="9"/>
        <color theme="1"/>
        <rFont val="Calibri"/>
        <family val="2"/>
      </rPr>
      <t>Functionele toepassing ICT</t>
    </r>
  </si>
  <si>
    <t>Dit onderdeel bevat tenminste een samenvatting van de evaluatie van de les door leerlingen die de les doorlopen hebben, de werkplekbegeleider</t>
  </si>
  <si>
    <t>In de conclusie zijn opgenomen:</t>
  </si>
  <si>
    <r>
      <t>Bekend</t>
    </r>
    <r>
      <rPr>
        <sz val="9"/>
        <color theme="1"/>
        <rFont val="Arial"/>
        <family val="2"/>
      </rPr>
      <t xml:space="preserve">:  </t>
    </r>
    <r>
      <rPr>
        <sz val="9"/>
        <color theme="1"/>
        <rFont val="Calibri"/>
        <family val="2"/>
      </rPr>
      <t>Tot welke inzichten ben je gekomen als het gaat om vormgeven van leren en lesgeven met ICT?</t>
    </r>
  </si>
  <si>
    <t xml:space="preserve">Bewaard: In welke digitale toepassingen, werkvormen, tools zie jij meerwaarde voor jouw onderwijs en hou zou je dit toepassen? </t>
  </si>
  <si>
    <t>Benieuwd: Welke leerdoelen zie jij voor jezelf op het gebied van leren en lesgeven met ICT?</t>
  </si>
  <si>
    <t>Totaal (berekening: behaald aantal punten : 40 * 10= eindcijfer,  22 pnt. = 5,5 )</t>
  </si>
  <si>
    <t xml:space="preserve">Ontwikkelpunten: </t>
  </si>
  <si>
    <t>Het leerarrangement is afgestemd op de gekozen doelgroep met oog voor verschillen:
 remediërend en verrijkend/verdiepend leermateriaal</t>
  </si>
  <si>
    <t>Beoogde doelgroep</t>
  </si>
  <si>
    <t>(in te vullen door beoordelaar)</t>
  </si>
  <si>
    <r>
      <t>3.</t>
    </r>
    <r>
      <rPr>
        <b/>
        <sz val="7"/>
        <color theme="1"/>
        <rFont val="Times New Roman"/>
        <family val="1"/>
      </rPr>
      <t> </t>
    </r>
    <r>
      <rPr>
        <sz val="9"/>
        <color theme="1"/>
        <rFont val="Calibri"/>
        <family val="2"/>
      </rPr>
      <t>Instructie en begeleiding zelfwerkzaamheid</t>
    </r>
  </si>
  <si>
    <r>
      <t>4.</t>
    </r>
    <r>
      <rPr>
        <sz val="7"/>
        <color theme="1"/>
        <rFont val="Times New Roman"/>
        <family val="1"/>
      </rPr>
      <t> </t>
    </r>
    <r>
      <rPr>
        <sz val="9"/>
        <color theme="1"/>
        <rFont val="Calibri"/>
        <family val="2"/>
      </rPr>
      <t>Betekenis geven en motivatie</t>
    </r>
  </si>
  <si>
    <r>
      <t>5.</t>
    </r>
    <r>
      <rPr>
        <sz val="7"/>
        <color theme="1"/>
        <rFont val="Times New Roman"/>
        <family val="1"/>
      </rPr>
      <t> </t>
    </r>
    <r>
      <rPr>
        <sz val="9"/>
        <color theme="1"/>
        <rFont val="Calibri"/>
        <family val="2"/>
      </rPr>
      <t xml:space="preserve">Zichtbaarheid </t>
    </r>
  </si>
  <si>
    <r>
      <t>2.</t>
    </r>
    <r>
      <rPr>
        <sz val="7"/>
        <color theme="1"/>
        <rFont val="Times New Roman"/>
        <family val="1"/>
      </rPr>
      <t> </t>
    </r>
    <r>
      <rPr>
        <sz val="9"/>
        <color theme="1"/>
        <rFont val="Calibri"/>
        <family val="2"/>
      </rPr>
      <t>Vragen stellen</t>
    </r>
  </si>
  <si>
    <r>
      <t>1.</t>
    </r>
    <r>
      <rPr>
        <sz val="7"/>
        <color theme="1"/>
        <rFont val="Times New Roman"/>
        <family val="1"/>
      </rPr>
      <t xml:space="preserve"> </t>
    </r>
    <r>
      <rPr>
        <sz val="9"/>
        <color theme="1"/>
        <rFont val="Calibri"/>
        <family val="2"/>
      </rPr>
      <t>Lesfases, lesdoelen en inhoud</t>
    </r>
  </si>
  <si>
    <r>
      <t>6.</t>
    </r>
    <r>
      <rPr>
        <sz val="7"/>
        <color theme="1"/>
        <rFont val="Times New Roman"/>
        <family val="1"/>
      </rPr>
      <t xml:space="preserve"> </t>
    </r>
    <r>
      <rPr>
        <sz val="9"/>
        <color theme="1"/>
        <rFont val="Calibri"/>
        <family val="2"/>
      </rPr>
      <t>Functionele toepassing ICT</t>
    </r>
  </si>
  <si>
    <t>Inhoudsopgave en inleiding</t>
  </si>
  <si>
    <t>Verantwoording op basis van het TPACK-model</t>
  </si>
  <si>
    <t>Evaluatie digitaal leerarrangement, inclusief lesevaluatie door leerlingen/studenten en werkplekbegeleider</t>
  </si>
  <si>
    <t>Feedback medestudenten</t>
  </si>
  <si>
    <t>Conclusie</t>
  </si>
  <si>
    <t>welke didactische toepassingen en werkvormen zijn gebruikt om de vakinhoud over te brengen,</t>
  </si>
  <si>
    <r>
      <t xml:space="preserve">P: Pedagogisch: </t>
    </r>
    <r>
      <rPr>
        <sz val="9"/>
        <color theme="1"/>
        <rFont val="Calibri"/>
        <family val="2"/>
      </rPr>
      <t>Hoe is geprobeerd de les inhoudelijk uitdagend te maken voor alle leerlingen,</t>
    </r>
  </si>
  <si>
    <t>hoe de les betekenis is gegeven,</t>
  </si>
  <si>
    <t>waarom gekozen opbouw in lesfases logisch is,</t>
  </si>
  <si>
    <t>hoe zicht gekregen wordt op het leerproces van de leerling/student.</t>
  </si>
  <si>
    <r>
      <t xml:space="preserve">T: Technisch: </t>
    </r>
    <r>
      <rPr>
        <sz val="9"/>
        <color theme="1"/>
        <rFont val="Calibri"/>
        <family val="2"/>
      </rPr>
      <t>Hoe is ICT ingezet om de vakinhoud beter te kunnen overbrengen,</t>
    </r>
  </si>
  <si>
    <t>welke meerwaarde verwacht wordt van de inzet van digitale middelen.</t>
  </si>
  <si>
    <t>O</t>
  </si>
  <si>
    <t>V</t>
  </si>
  <si>
    <t>G</t>
  </si>
  <si>
    <t>voldaan/niet voldaan</t>
  </si>
  <si>
    <t>Bijlage 3: beoordelings LWT-Arrangeren digitaal leermateriaal</t>
  </si>
  <si>
    <r>
      <t>7.</t>
    </r>
    <r>
      <rPr>
        <b/>
        <sz val="7"/>
        <color theme="1"/>
        <rFont val="Times New Roman"/>
        <family val="1"/>
      </rPr>
      <t>  </t>
    </r>
    <r>
      <rPr>
        <b/>
        <sz val="9"/>
        <color theme="1"/>
        <rFont val="Calibri"/>
        <family val="2"/>
      </rPr>
      <t>Verantwoording</t>
    </r>
  </si>
  <si>
    <r>
      <t>8.</t>
    </r>
    <r>
      <rPr>
        <b/>
        <sz val="7"/>
        <color theme="1"/>
        <rFont val="Times New Roman"/>
        <family val="1"/>
      </rPr>
      <t> </t>
    </r>
    <r>
      <rPr>
        <b/>
        <sz val="9"/>
        <color theme="1"/>
        <rFont val="Calibri"/>
        <family val="2"/>
      </rPr>
      <t>Evaluatie</t>
    </r>
  </si>
  <si>
    <t>(voorwaardelijk voor onderdeel B)</t>
  </si>
  <si>
    <t>JA</t>
  </si>
  <si>
    <t>NEE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</si>
</sst>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5" x14ac:knownFonts="1">
    <font>
      <sz val="11"/>
      <color theme="1"/>
      <name val="Calibri"/>
      <family val="2"/>
      <scheme val="minor"/>
    </font>
    <font>
      <sz val="2"/>
      <color theme="1"/>
      <name val="Arial"/>
      <family val="2"/>
    </font>
    <font>
      <b/>
      <sz val="9"/>
      <color rgb="FF000000"/>
      <name val="Calibri"/>
      <family val="2"/>
    </font>
    <font>
      <sz val="9"/>
      <color rgb="FF000000"/>
      <name val="Calibri"/>
      <family val="2"/>
    </font>
    <font>
      <b/>
      <sz val="12"/>
      <color theme="1"/>
      <name val="Calibri"/>
      <family val="2"/>
    </font>
    <font>
      <b/>
      <sz val="9"/>
      <color theme="1"/>
      <name val="Calibri"/>
      <family val="2"/>
    </font>
    <font>
      <sz val="9"/>
      <color theme="1"/>
      <name val="Calibri"/>
      <family val="2"/>
    </font>
    <font>
      <sz val="7"/>
      <color theme="1"/>
      <name val="Times New Roman"/>
      <family val="1"/>
    </font>
    <font>
      <b/>
      <sz val="7"/>
      <color theme="1"/>
      <name val="Times New Roman"/>
      <family val="1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color rgb="FF000000"/>
      <name val="Calibri"/>
      <family val="2"/>
      <scheme val="minor"/>
    </font>
    <font>
      <b/>
      <sz val="14"/>
      <color rgb="FF002060"/>
      <name val="Calibri Light"/>
      <family val="2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F2CC"/>
        <bgColor indexed="64"/>
      </patternFill>
    </fill>
    <fill>
      <patternFill patternType="solid">
        <fgColor rgb="FFD9E2F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79998168889431442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2">
    <xf numFmtId="0" fontId="0" fillId="0" borderId="0" xfId="0"/>
    <xf numFmtId="0" fontId="1" fillId="0" borderId="0" xfId="0" applyFont="1" applyAlignment="1">
      <alignment vertical="center"/>
    </xf>
    <xf numFmtId="0" fontId="2" fillId="2" borderId="5" xfId="0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3" fillId="2" borderId="5" xfId="0" applyFont="1" applyFill="1" applyBorder="1" applyAlignment="1">
      <alignment vertical="center"/>
    </xf>
    <xf numFmtId="0" fontId="3" fillId="2" borderId="7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0" fontId="5" fillId="0" borderId="11" xfId="0" applyFont="1" applyBorder="1" applyAlignment="1">
      <alignment vertical="center" wrapText="1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vertical="center" wrapText="1"/>
    </xf>
    <xf numFmtId="0" fontId="6" fillId="0" borderId="18" xfId="0" applyFont="1" applyBorder="1" applyAlignment="1">
      <alignment horizontal="center" vertical="center" wrapText="1"/>
    </xf>
    <xf numFmtId="0" fontId="2" fillId="0" borderId="20" xfId="0" applyFont="1" applyBorder="1" applyAlignment="1">
      <alignment vertical="center"/>
    </xf>
    <xf numFmtId="0" fontId="3" fillId="0" borderId="20" xfId="0" applyFont="1" applyBorder="1" applyAlignment="1">
      <alignment vertical="center" wrapText="1"/>
    </xf>
    <xf numFmtId="0" fontId="3" fillId="0" borderId="23" xfId="0" applyFont="1" applyBorder="1" applyAlignment="1">
      <alignment vertical="center" wrapText="1"/>
    </xf>
    <xf numFmtId="0" fontId="3" fillId="0" borderId="24" xfId="0" applyFont="1" applyBorder="1" applyAlignment="1">
      <alignment vertical="center"/>
    </xf>
    <xf numFmtId="0" fontId="11" fillId="0" borderId="25" xfId="0" applyFont="1" applyBorder="1" applyAlignment="1">
      <alignment wrapText="1"/>
    </xf>
    <xf numFmtId="0" fontId="11" fillId="0" borderId="25" xfId="0" applyFont="1" applyBorder="1"/>
    <xf numFmtId="0" fontId="11" fillId="0" borderId="23" xfId="0" applyFont="1" applyBorder="1"/>
    <xf numFmtId="0" fontId="6" fillId="0" borderId="1" xfId="0" applyFont="1" applyBorder="1" applyAlignment="1">
      <alignment vertical="center" wrapText="1"/>
    </xf>
    <xf numFmtId="0" fontId="6" fillId="0" borderId="11" xfId="0" applyFont="1" applyBorder="1" applyAlignment="1">
      <alignment vertical="center" wrapText="1"/>
    </xf>
    <xf numFmtId="0" fontId="6" fillId="0" borderId="18" xfId="0" applyFont="1" applyBorder="1" applyAlignment="1">
      <alignment vertical="center" wrapText="1"/>
    </xf>
    <xf numFmtId="0" fontId="6" fillId="0" borderId="13" xfId="0" applyFont="1" applyBorder="1" applyAlignment="1">
      <alignment vertical="center" wrapText="1"/>
    </xf>
    <xf numFmtId="0" fontId="6" fillId="2" borderId="11" xfId="0" applyFont="1" applyFill="1" applyBorder="1" applyAlignment="1">
      <alignment horizontal="left" vertical="center" wrapText="1" indent="1"/>
    </xf>
    <xf numFmtId="0" fontId="6" fillId="3" borderId="11" xfId="0" applyFont="1" applyFill="1" applyBorder="1" applyAlignment="1">
      <alignment horizontal="left" vertical="center" wrapText="1" indent="1"/>
    </xf>
    <xf numFmtId="0" fontId="6" fillId="0" borderId="13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0" fontId="5" fillId="0" borderId="18" xfId="0" applyFont="1" applyBorder="1" applyAlignment="1">
      <alignment horizontal="left" vertical="center" wrapText="1"/>
    </xf>
    <xf numFmtId="0" fontId="5" fillId="0" borderId="18" xfId="0" applyFont="1" applyBorder="1" applyAlignment="1">
      <alignment vertical="center" wrapText="1"/>
    </xf>
    <xf numFmtId="0" fontId="5" fillId="0" borderId="13" xfId="0" applyFont="1" applyBorder="1" applyAlignment="1">
      <alignment vertical="center" wrapText="1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0" borderId="20" xfId="0" applyFont="1" applyBorder="1" applyAlignment="1">
      <alignment vertical="top" wrapText="1"/>
    </xf>
    <xf numFmtId="0" fontId="6" fillId="0" borderId="14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5" fillId="3" borderId="2" xfId="0" applyFont="1" applyFill="1" applyBorder="1" applyAlignment="1">
      <alignment vertical="center" wrapText="1"/>
    </xf>
    <xf numFmtId="0" fontId="5" fillId="3" borderId="3" xfId="0" applyFont="1" applyFill="1" applyBorder="1" applyAlignment="1">
      <alignment vertical="center" wrapText="1"/>
    </xf>
    <xf numFmtId="0" fontId="5" fillId="3" borderId="4" xfId="0" applyFont="1" applyFill="1" applyBorder="1" applyAlignment="1">
      <alignment vertical="center" wrapText="1"/>
    </xf>
    <xf numFmtId="0" fontId="5" fillId="3" borderId="18" xfId="0" applyFont="1" applyFill="1" applyBorder="1" applyAlignment="1">
      <alignment horizontal="left" vertical="center" wrapText="1" indent="1"/>
    </xf>
    <xf numFmtId="0" fontId="5" fillId="3" borderId="11" xfId="0" applyFont="1" applyFill="1" applyBorder="1" applyAlignment="1">
      <alignment horizontal="left" vertical="center" wrapText="1" indent="1"/>
    </xf>
    <xf numFmtId="0" fontId="6" fillId="3" borderId="18" xfId="0" applyFont="1" applyFill="1" applyBorder="1" applyAlignment="1">
      <alignment horizontal="left" vertical="center" wrapText="1" indent="1"/>
    </xf>
    <xf numFmtId="0" fontId="6" fillId="3" borderId="11" xfId="0" applyFont="1" applyFill="1" applyBorder="1" applyAlignment="1">
      <alignment horizontal="left" vertical="center" wrapText="1" indent="1"/>
    </xf>
    <xf numFmtId="0" fontId="6" fillId="2" borderId="18" xfId="0" applyFont="1" applyFill="1" applyBorder="1" applyAlignment="1">
      <alignment horizontal="left" vertical="center" wrapText="1" indent="1"/>
    </xf>
    <xf numFmtId="0" fontId="6" fillId="2" borderId="11" xfId="0" applyFont="1" applyFill="1" applyBorder="1" applyAlignment="1">
      <alignment horizontal="left" vertical="center" wrapText="1" indent="1"/>
    </xf>
    <xf numFmtId="0" fontId="3" fillId="2" borderId="8" xfId="0" applyFont="1" applyFill="1" applyBorder="1" applyAlignment="1">
      <alignment vertical="center"/>
    </xf>
    <xf numFmtId="0" fontId="3" fillId="2" borderId="9" xfId="0" applyFont="1" applyFill="1" applyBorder="1" applyAlignment="1">
      <alignment vertical="center"/>
    </xf>
    <xf numFmtId="0" fontId="3" fillId="2" borderId="10" xfId="0" applyFont="1" applyFill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21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3" fillId="2" borderId="14" xfId="0" applyFont="1" applyFill="1" applyBorder="1" applyAlignment="1">
      <alignment vertical="center"/>
    </xf>
    <xf numFmtId="0" fontId="3" fillId="2" borderId="15" xfId="0" applyFont="1" applyFill="1" applyBorder="1" applyAlignment="1">
      <alignment vertical="center"/>
    </xf>
    <xf numFmtId="0" fontId="3" fillId="2" borderId="16" xfId="0" applyFont="1" applyFill="1" applyBorder="1" applyAlignment="1">
      <alignment vertical="center"/>
    </xf>
    <xf numFmtId="0" fontId="3" fillId="2" borderId="5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3" fillId="2" borderId="6" xfId="0" applyFont="1" applyFill="1" applyBorder="1" applyAlignment="1">
      <alignment vertical="center"/>
    </xf>
    <xf numFmtId="0" fontId="12" fillId="0" borderId="21" xfId="0" applyFont="1" applyBorder="1" applyAlignment="1">
      <alignment horizontal="left" vertical="center"/>
    </xf>
    <xf numFmtId="0" fontId="12" fillId="0" borderId="26" xfId="0" applyFont="1" applyBorder="1" applyAlignment="1">
      <alignment horizontal="left" vertical="center"/>
    </xf>
    <xf numFmtId="0" fontId="12" fillId="0" borderId="22" xfId="0" applyFont="1" applyBorder="1" applyAlignment="1">
      <alignment horizontal="left" vertical="center"/>
    </xf>
    <xf numFmtId="0" fontId="4" fillId="4" borderId="8" xfId="0" applyFont="1" applyFill="1" applyBorder="1" applyAlignment="1">
      <alignment vertical="center" wrapText="1"/>
    </xf>
    <xf numFmtId="0" fontId="4" fillId="4" borderId="9" xfId="0" applyFont="1" applyFill="1" applyBorder="1" applyAlignment="1">
      <alignment vertical="center" wrapText="1"/>
    </xf>
    <xf numFmtId="0" fontId="4" fillId="4" borderId="12" xfId="0" applyFont="1" applyFill="1" applyBorder="1" applyAlignment="1">
      <alignment vertical="center" wrapText="1"/>
    </xf>
    <xf numFmtId="0" fontId="2" fillId="4" borderId="13" xfId="0" applyFont="1" applyFill="1" applyBorder="1" applyAlignment="1">
      <alignment horizontal="left" vertical="center" wrapText="1" indent="1"/>
    </xf>
    <xf numFmtId="0" fontId="2" fillId="4" borderId="7" xfId="0" applyFont="1" applyFill="1" applyBorder="1" applyAlignment="1">
      <alignment horizontal="left" vertical="center" wrapText="1" indent="1"/>
    </xf>
    <xf numFmtId="0" fontId="2" fillId="4" borderId="14" xfId="0" applyFont="1" applyFill="1" applyBorder="1" applyAlignment="1">
      <alignment horizontal="center" vertical="center" wrapText="1"/>
    </xf>
    <xf numFmtId="0" fontId="2" fillId="4" borderId="16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vertical="center" wrapText="1"/>
    </xf>
    <xf numFmtId="0" fontId="5" fillId="5" borderId="3" xfId="0" applyFont="1" applyFill="1" applyBorder="1" applyAlignment="1">
      <alignment vertical="center" wrapText="1"/>
    </xf>
    <xf numFmtId="0" fontId="5" fillId="5" borderId="3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  <xf numFmtId="0" fontId="6" fillId="5" borderId="18" xfId="0" applyFont="1" applyFill="1" applyBorder="1" applyAlignment="1">
      <alignment horizontal="center" vertical="center" wrapText="1"/>
    </xf>
    <xf numFmtId="0" fontId="6" fillId="5" borderId="13" xfId="0" applyFont="1" applyFill="1" applyBorder="1" applyAlignment="1">
      <alignment horizontal="center" vertical="center" wrapText="1"/>
    </xf>
    <xf numFmtId="0" fontId="6" fillId="5" borderId="11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vertical="center" wrapText="1"/>
    </xf>
    <xf numFmtId="0" fontId="4" fillId="4" borderId="3" xfId="0" applyFont="1" applyFill="1" applyBorder="1" applyAlignment="1">
      <alignment vertical="center" wrapText="1"/>
    </xf>
    <xf numFmtId="0" fontId="4" fillId="4" borderId="4" xfId="0" applyFont="1" applyFill="1" applyBorder="1" applyAlignment="1">
      <alignment vertical="center" wrapText="1"/>
    </xf>
    <xf numFmtId="0" fontId="5" fillId="0" borderId="18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13" fillId="0" borderId="13" xfId="0" applyFont="1" applyBorder="1" applyAlignment="1">
      <alignment horizontal="left" vertical="center" wrapText="1"/>
    </xf>
    <xf numFmtId="0" fontId="13" fillId="0" borderId="11" xfId="0" applyFont="1" applyBorder="1" applyAlignment="1">
      <alignment horizontal="left" vertical="center" wrapText="1"/>
    </xf>
    <xf numFmtId="164" fontId="14" fillId="0" borderId="20" xfId="0" applyNumberFormat="1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</cellXfs>
  <cellStyles count="1">
    <cellStyle name="Standaard" xfId="0" builtinId="0"/>
  </cellStyles>
  <dxfs count="160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902452-5036-40F1-B411-04F5570EF4DE}">
  <dimension ref="A2:D69"/>
  <sheetViews>
    <sheetView tabSelected="1" topLeftCell="A32" zoomScale="120" zoomScaleNormal="120" workbookViewId="0">
      <selection activeCell="C39" sqref="C39:D45"/>
    </sheetView>
  </sheetViews>
  <sheetFormatPr defaultRowHeight="15" x14ac:dyDescent="0.25"/>
  <cols>
    <col min="1" max="1" width="16.140625" customWidth="1"/>
    <col min="2" max="2" width="55.42578125" customWidth="1"/>
    <col min="3" max="3" width="9.7109375" customWidth="1"/>
    <col min="4" max="4" width="7" customWidth="1"/>
  </cols>
  <sheetData>
    <row r="2" spans="1:4" ht="18.75" x14ac:dyDescent="0.25">
      <c r="A2" s="70" t="s">
        <v>90</v>
      </c>
      <c r="B2" s="71"/>
      <c r="C2" s="71"/>
      <c r="D2" s="72"/>
    </row>
    <row r="3" spans="1:4" ht="15.75" thickBot="1" x14ac:dyDescent="0.3">
      <c r="A3" s="1"/>
    </row>
    <row r="4" spans="1:4" ht="15.75" thickBot="1" x14ac:dyDescent="0.3">
      <c r="A4" s="59" t="s">
        <v>0</v>
      </c>
      <c r="B4" s="60"/>
      <c r="C4" s="60"/>
      <c r="D4" s="63"/>
    </row>
    <row r="5" spans="1:4" x14ac:dyDescent="0.25">
      <c r="A5" s="2" t="s">
        <v>1</v>
      </c>
      <c r="B5" s="64" t="s">
        <v>2</v>
      </c>
      <c r="C5" s="65"/>
      <c r="D5" s="66"/>
    </row>
    <row r="6" spans="1:4" x14ac:dyDescent="0.25">
      <c r="A6" s="2" t="s">
        <v>3</v>
      </c>
      <c r="B6" s="67"/>
      <c r="C6" s="68"/>
      <c r="D6" s="69"/>
    </row>
    <row r="7" spans="1:4" x14ac:dyDescent="0.25">
      <c r="A7" s="2" t="s">
        <v>4</v>
      </c>
      <c r="B7" s="67"/>
      <c r="C7" s="68"/>
      <c r="D7" s="69"/>
    </row>
    <row r="8" spans="1:4" x14ac:dyDescent="0.25">
      <c r="A8" s="2" t="s">
        <v>5</v>
      </c>
      <c r="B8" s="67"/>
      <c r="C8" s="68"/>
      <c r="D8" s="69"/>
    </row>
    <row r="9" spans="1:4" x14ac:dyDescent="0.25">
      <c r="A9" s="2" t="s">
        <v>66</v>
      </c>
      <c r="B9" s="4"/>
      <c r="C9" s="3"/>
      <c r="D9" s="5"/>
    </row>
    <row r="10" spans="1:4" x14ac:dyDescent="0.25">
      <c r="A10" s="2" t="s">
        <v>6</v>
      </c>
      <c r="B10" s="67" t="s">
        <v>7</v>
      </c>
      <c r="C10" s="68"/>
      <c r="D10" s="69"/>
    </row>
    <row r="11" spans="1:4" ht="15.75" thickBot="1" x14ac:dyDescent="0.3">
      <c r="A11" s="6" t="s">
        <v>8</v>
      </c>
      <c r="B11" s="56"/>
      <c r="C11" s="57"/>
      <c r="D11" s="58"/>
    </row>
    <row r="12" spans="1:4" ht="15.75" thickBot="1" x14ac:dyDescent="0.3">
      <c r="A12" s="59" t="s">
        <v>67</v>
      </c>
      <c r="B12" s="60"/>
      <c r="C12" s="60"/>
      <c r="D12" s="61"/>
    </row>
    <row r="13" spans="1:4" x14ac:dyDescent="0.25">
      <c r="A13" s="76" t="s">
        <v>9</v>
      </c>
      <c r="B13" s="77" t="s">
        <v>10</v>
      </c>
      <c r="C13" s="78"/>
      <c r="D13" s="79"/>
    </row>
    <row r="14" spans="1:4" x14ac:dyDescent="0.25">
      <c r="A14" s="62" t="s">
        <v>11</v>
      </c>
      <c r="B14" s="16" t="s">
        <v>12</v>
      </c>
      <c r="C14" s="96" t="s">
        <v>89</v>
      </c>
      <c r="D14" s="97"/>
    </row>
    <row r="15" spans="1:4" ht="39" customHeight="1" x14ac:dyDescent="0.25">
      <c r="A15" s="62"/>
      <c r="B15" s="17" t="s">
        <v>65</v>
      </c>
      <c r="C15" s="98"/>
      <c r="D15" s="99"/>
    </row>
    <row r="16" spans="1:4" ht="15.75" customHeight="1" x14ac:dyDescent="0.25">
      <c r="A16" s="62"/>
      <c r="B16" s="18" t="s">
        <v>13</v>
      </c>
      <c r="C16" s="98"/>
      <c r="D16" s="99"/>
    </row>
    <row r="17" spans="1:4" ht="18.75" customHeight="1" x14ac:dyDescent="0.25">
      <c r="A17" s="62"/>
      <c r="B17" s="19" t="s">
        <v>14</v>
      </c>
      <c r="C17" s="98"/>
      <c r="D17" s="99"/>
    </row>
    <row r="18" spans="1:4" ht="24" x14ac:dyDescent="0.25">
      <c r="A18" s="13" t="s">
        <v>15</v>
      </c>
      <c r="B18" s="15" t="s">
        <v>16</v>
      </c>
      <c r="C18" s="98"/>
      <c r="D18" s="99"/>
    </row>
    <row r="19" spans="1:4" x14ac:dyDescent="0.25">
      <c r="A19" s="13" t="s">
        <v>17</v>
      </c>
      <c r="B19" s="14" t="s">
        <v>18</v>
      </c>
      <c r="C19" s="98"/>
      <c r="D19" s="99"/>
    </row>
    <row r="20" spans="1:4" ht="24" x14ac:dyDescent="0.25">
      <c r="A20" s="13" t="s">
        <v>19</v>
      </c>
      <c r="B20" s="14" t="s">
        <v>20</v>
      </c>
      <c r="C20" s="98"/>
      <c r="D20" s="99"/>
    </row>
    <row r="21" spans="1:4" x14ac:dyDescent="0.25">
      <c r="A21" s="13" t="s">
        <v>21</v>
      </c>
      <c r="B21" s="14" t="s">
        <v>22</v>
      </c>
      <c r="C21" s="100"/>
      <c r="D21" s="101"/>
    </row>
    <row r="22" spans="1:4" ht="16.5" thickBot="1" x14ac:dyDescent="0.3">
      <c r="A22" s="73" t="s">
        <v>23</v>
      </c>
      <c r="B22" s="74"/>
      <c r="C22" s="74"/>
      <c r="D22" s="75"/>
    </row>
    <row r="23" spans="1:4" ht="15.75" thickBot="1" x14ac:dyDescent="0.3">
      <c r="A23" s="7" t="s">
        <v>24</v>
      </c>
      <c r="B23" s="8" t="s">
        <v>25</v>
      </c>
      <c r="C23" s="9" t="s">
        <v>26</v>
      </c>
      <c r="D23" s="9" t="s">
        <v>27</v>
      </c>
    </row>
    <row r="24" spans="1:4" ht="15.75" thickBot="1" x14ac:dyDescent="0.3">
      <c r="A24" s="32" t="s">
        <v>28</v>
      </c>
      <c r="B24" s="33"/>
      <c r="C24" s="34"/>
      <c r="D24" s="35"/>
    </row>
    <row r="25" spans="1:4" ht="24.75" thickBot="1" x14ac:dyDescent="0.3">
      <c r="A25" s="54" t="s">
        <v>72</v>
      </c>
      <c r="B25" s="20" t="s">
        <v>29</v>
      </c>
      <c r="C25" s="10" t="str">
        <f>_xlfn.IFS(D25="0-1-2","o-v-g",D25=0,"onvoldoende",D25=1,"voldoende",D25=2,"goed")</f>
        <v>o-v-g</v>
      </c>
      <c r="D25" s="10" t="s">
        <v>30</v>
      </c>
    </row>
    <row r="26" spans="1:4" ht="33.75" customHeight="1" thickBot="1" x14ac:dyDescent="0.3">
      <c r="A26" s="55"/>
      <c r="B26" s="21" t="s">
        <v>31</v>
      </c>
      <c r="C26" s="10" t="str">
        <f t="shared" ref="C26:C33" si="0">_xlfn.IFS(D26="0-1-2","o-v-g",D26=0,"onvoldoende",D26=1,"voldoende",D26=2,"goed")</f>
        <v>o-v-g</v>
      </c>
      <c r="D26" s="10" t="s">
        <v>30</v>
      </c>
    </row>
    <row r="27" spans="1:4" ht="24.75" thickBot="1" x14ac:dyDescent="0.3">
      <c r="A27" s="24" t="s">
        <v>71</v>
      </c>
      <c r="B27" s="21" t="s">
        <v>32</v>
      </c>
      <c r="C27" s="10" t="str">
        <f t="shared" si="0"/>
        <v>o-v-g</v>
      </c>
      <c r="D27" s="10" t="s">
        <v>30</v>
      </c>
    </row>
    <row r="28" spans="1:4" ht="15.75" thickBot="1" x14ac:dyDescent="0.3">
      <c r="A28" s="47" t="s">
        <v>33</v>
      </c>
      <c r="B28" s="48"/>
      <c r="C28" s="48"/>
      <c r="D28" s="49"/>
    </row>
    <row r="29" spans="1:4" ht="22.5" customHeight="1" x14ac:dyDescent="0.25">
      <c r="A29" s="50" t="s">
        <v>68</v>
      </c>
      <c r="B29" s="22" t="s">
        <v>34</v>
      </c>
      <c r="C29" s="44" t="str">
        <f t="shared" si="0"/>
        <v>o-v-g</v>
      </c>
      <c r="D29" s="44" t="s">
        <v>30</v>
      </c>
    </row>
    <row r="30" spans="1:4" ht="21" customHeight="1" thickBot="1" x14ac:dyDescent="0.3">
      <c r="A30" s="51"/>
      <c r="B30" s="21" t="s">
        <v>35</v>
      </c>
      <c r="C30" s="46"/>
      <c r="D30" s="46"/>
    </row>
    <row r="31" spans="1:4" ht="24" x14ac:dyDescent="0.25">
      <c r="A31" s="52" t="s">
        <v>69</v>
      </c>
      <c r="B31" s="23" t="s">
        <v>36</v>
      </c>
      <c r="C31" s="44" t="str">
        <f t="shared" si="0"/>
        <v>o-v-g</v>
      </c>
      <c r="D31" s="44" t="s">
        <v>30</v>
      </c>
    </row>
    <row r="32" spans="1:4" ht="15.75" thickBot="1" x14ac:dyDescent="0.3">
      <c r="A32" s="53"/>
      <c r="B32" s="21" t="s">
        <v>37</v>
      </c>
      <c r="C32" s="46"/>
      <c r="D32" s="46"/>
    </row>
    <row r="33" spans="1:4" ht="33" customHeight="1" thickBot="1" x14ac:dyDescent="0.3">
      <c r="A33" s="25" t="s">
        <v>70</v>
      </c>
      <c r="B33" s="21" t="s">
        <v>38</v>
      </c>
      <c r="C33" s="10" t="str">
        <f t="shared" si="0"/>
        <v>o-v-g</v>
      </c>
      <c r="D33" s="10" t="s">
        <v>30</v>
      </c>
    </row>
    <row r="34" spans="1:4" ht="15.75" thickBot="1" x14ac:dyDescent="0.3">
      <c r="A34" s="80" t="s">
        <v>39</v>
      </c>
      <c r="B34" s="81"/>
      <c r="C34" s="82"/>
      <c r="D34" s="83"/>
    </row>
    <row r="35" spans="1:4" ht="37.5" customHeight="1" thickBot="1" x14ac:dyDescent="0.3">
      <c r="A35" s="84" t="s">
        <v>73</v>
      </c>
      <c r="B35" s="20" t="s">
        <v>40</v>
      </c>
      <c r="C35" s="10" t="str">
        <f>_xlfn.IFS(D35="0-2-4","o-v-g",D35=0,"onvoldoende",D35=2,"voldoende",D35=4,"goed")</f>
        <v>o-v-g</v>
      </c>
      <c r="D35" s="10" t="s">
        <v>41</v>
      </c>
    </row>
    <row r="36" spans="1:4" ht="24.75" thickBot="1" x14ac:dyDescent="0.3">
      <c r="A36" s="85"/>
      <c r="B36" s="21" t="s">
        <v>42</v>
      </c>
      <c r="C36" s="10" t="str">
        <f t="shared" ref="C36" si="1">_xlfn.IFS(D36="0-2-4","o-v-g",D36=0,"onvoldoende",D36=2,"voldoende",D36=4,"goed")</f>
        <v>o-v-g</v>
      </c>
      <c r="D36" s="10" t="s">
        <v>41</v>
      </c>
    </row>
    <row r="37" spans="1:4" ht="42" customHeight="1" thickBot="1" x14ac:dyDescent="0.3">
      <c r="A37" s="86"/>
      <c r="B37" s="22" t="s">
        <v>43</v>
      </c>
      <c r="C37" s="12" t="str">
        <f>_xlfn.IFS(D37="0-4-8","o-v-g",D37=0,"onvoldoende",D37=4,"voldoende",D37=8,"goed")</f>
        <v>o-v-g</v>
      </c>
      <c r="D37" s="12" t="s">
        <v>44</v>
      </c>
    </row>
    <row r="38" spans="1:4" ht="31.5" customHeight="1" thickBot="1" x14ac:dyDescent="0.3">
      <c r="A38" s="87" t="s">
        <v>45</v>
      </c>
      <c r="B38" s="88"/>
      <c r="C38" s="88"/>
      <c r="D38" s="89"/>
    </row>
    <row r="39" spans="1:4" ht="15" customHeight="1" x14ac:dyDescent="0.25">
      <c r="A39" s="11" t="s">
        <v>46</v>
      </c>
      <c r="B39" s="30" t="s">
        <v>47</v>
      </c>
      <c r="C39" s="37" t="s">
        <v>89</v>
      </c>
      <c r="D39" s="38"/>
    </row>
    <row r="40" spans="1:4" ht="15.75" customHeight="1" x14ac:dyDescent="0.25">
      <c r="A40" s="93" t="s">
        <v>93</v>
      </c>
      <c r="B40" s="26" t="s">
        <v>48</v>
      </c>
      <c r="C40" s="39"/>
      <c r="D40" s="40"/>
    </row>
    <row r="41" spans="1:4" x14ac:dyDescent="0.25">
      <c r="A41" s="93"/>
      <c r="B41" s="26" t="s">
        <v>74</v>
      </c>
      <c r="C41" s="39"/>
      <c r="D41" s="40"/>
    </row>
    <row r="42" spans="1:4" x14ac:dyDescent="0.25">
      <c r="A42" s="93"/>
      <c r="B42" s="26" t="s">
        <v>75</v>
      </c>
      <c r="C42" s="39"/>
      <c r="D42" s="40"/>
    </row>
    <row r="43" spans="1:4" ht="24" x14ac:dyDescent="0.25">
      <c r="A43" s="93"/>
      <c r="B43" s="26" t="s">
        <v>76</v>
      </c>
      <c r="C43" s="39"/>
      <c r="D43" s="40"/>
    </row>
    <row r="44" spans="1:4" x14ac:dyDescent="0.25">
      <c r="A44" s="93"/>
      <c r="B44" s="26" t="s">
        <v>77</v>
      </c>
      <c r="C44" s="39"/>
      <c r="D44" s="40"/>
    </row>
    <row r="45" spans="1:4" ht="15.75" thickBot="1" x14ac:dyDescent="0.3">
      <c r="A45" s="94"/>
      <c r="B45" s="27" t="s">
        <v>78</v>
      </c>
      <c r="C45" s="41"/>
      <c r="D45" s="42"/>
    </row>
    <row r="46" spans="1:4" x14ac:dyDescent="0.25">
      <c r="A46" s="90" t="s">
        <v>91</v>
      </c>
      <c r="B46" s="29" t="s">
        <v>49</v>
      </c>
      <c r="C46" s="44" t="str">
        <f>_xlfn.IFS(D46="0-3-6","o-v-g",D46=0,"onvoldoende",D46=3,"voldoende",D46=6,"goed")</f>
        <v>o-v-g</v>
      </c>
      <c r="D46" s="44" t="s">
        <v>51</v>
      </c>
    </row>
    <row r="47" spans="1:4" ht="24" x14ac:dyDescent="0.25">
      <c r="A47" s="91"/>
      <c r="B47" s="28" t="s">
        <v>50</v>
      </c>
      <c r="C47" s="45"/>
      <c r="D47" s="45"/>
    </row>
    <row r="48" spans="1:4" x14ac:dyDescent="0.25">
      <c r="A48" s="91"/>
      <c r="B48" s="26" t="s">
        <v>82</v>
      </c>
      <c r="C48" s="45"/>
      <c r="D48" s="45"/>
    </row>
    <row r="49" spans="1:4" ht="24" x14ac:dyDescent="0.25">
      <c r="A49" s="91"/>
      <c r="B49" s="26" t="s">
        <v>79</v>
      </c>
      <c r="C49" s="45"/>
      <c r="D49" s="45"/>
    </row>
    <row r="50" spans="1:4" ht="24" x14ac:dyDescent="0.25">
      <c r="A50" s="91"/>
      <c r="B50" s="28" t="s">
        <v>80</v>
      </c>
      <c r="C50" s="45"/>
      <c r="D50" s="45"/>
    </row>
    <row r="51" spans="1:4" x14ac:dyDescent="0.25">
      <c r="A51" s="91"/>
      <c r="B51" s="26" t="s">
        <v>81</v>
      </c>
      <c r="C51" s="45"/>
      <c r="D51" s="45"/>
    </row>
    <row r="52" spans="1:4" x14ac:dyDescent="0.25">
      <c r="A52" s="91"/>
      <c r="B52" s="26" t="s">
        <v>83</v>
      </c>
      <c r="C52" s="45"/>
      <c r="D52" s="45"/>
    </row>
    <row r="53" spans="1:4" ht="24" x14ac:dyDescent="0.25">
      <c r="A53" s="91"/>
      <c r="B53" s="28" t="s">
        <v>84</v>
      </c>
      <c r="C53" s="45"/>
      <c r="D53" s="45"/>
    </row>
    <row r="54" spans="1:4" ht="24.75" thickBot="1" x14ac:dyDescent="0.3">
      <c r="A54" s="92"/>
      <c r="B54" s="21" t="s">
        <v>85</v>
      </c>
      <c r="C54" s="46"/>
      <c r="D54" s="46"/>
    </row>
    <row r="55" spans="1:4" ht="24.75" customHeight="1" x14ac:dyDescent="0.25">
      <c r="A55" s="90" t="s">
        <v>92</v>
      </c>
      <c r="B55" s="30" t="s">
        <v>52</v>
      </c>
      <c r="C55" s="44" t="str">
        <f>_xlfn.IFS(D55="0-3-6","o-v-g",D55=0,"onvoldoende",D55=3,"voldoende",D55=6,"goed")</f>
        <v>o-v-g</v>
      </c>
      <c r="D55" s="44" t="s">
        <v>51</v>
      </c>
    </row>
    <row r="56" spans="1:4" x14ac:dyDescent="0.25">
      <c r="A56" s="91"/>
      <c r="B56" s="28" t="s">
        <v>53</v>
      </c>
      <c r="C56" s="45"/>
      <c r="D56" s="45"/>
    </row>
    <row r="57" spans="1:4" x14ac:dyDescent="0.25">
      <c r="A57" s="91"/>
      <c r="B57" s="28" t="s">
        <v>54</v>
      </c>
      <c r="C57" s="45"/>
      <c r="D57" s="45"/>
    </row>
    <row r="58" spans="1:4" x14ac:dyDescent="0.25">
      <c r="A58" s="91"/>
      <c r="B58" s="26" t="s">
        <v>55</v>
      </c>
      <c r="C58" s="45"/>
      <c r="D58" s="45"/>
    </row>
    <row r="59" spans="1:4" x14ac:dyDescent="0.25">
      <c r="A59" s="91"/>
      <c r="B59" s="26" t="s">
        <v>56</v>
      </c>
      <c r="C59" s="45"/>
      <c r="D59" s="45"/>
    </row>
    <row r="60" spans="1:4" x14ac:dyDescent="0.25">
      <c r="A60" s="91"/>
      <c r="B60" s="28" t="s">
        <v>57</v>
      </c>
      <c r="C60" s="45"/>
      <c r="D60" s="45"/>
    </row>
    <row r="61" spans="1:4" ht="36" x14ac:dyDescent="0.25">
      <c r="A61" s="91"/>
      <c r="B61" s="23" t="s">
        <v>58</v>
      </c>
      <c r="C61" s="45"/>
      <c r="D61" s="45"/>
    </row>
    <row r="62" spans="1:4" x14ac:dyDescent="0.25">
      <c r="A62" s="91"/>
      <c r="B62" s="31" t="s">
        <v>59</v>
      </c>
      <c r="C62" s="45"/>
      <c r="D62" s="45"/>
    </row>
    <row r="63" spans="1:4" ht="24" x14ac:dyDescent="0.25">
      <c r="A63" s="91"/>
      <c r="B63" s="26" t="s">
        <v>60</v>
      </c>
      <c r="C63" s="45"/>
      <c r="D63" s="45"/>
    </row>
    <row r="64" spans="1:4" ht="24" x14ac:dyDescent="0.25">
      <c r="A64" s="91"/>
      <c r="B64" s="26" t="s">
        <v>61</v>
      </c>
      <c r="C64" s="45"/>
      <c r="D64" s="45"/>
    </row>
    <row r="65" spans="1:4" ht="30.75" customHeight="1" x14ac:dyDescent="0.25">
      <c r="A65" s="91"/>
      <c r="B65" s="26" t="s">
        <v>62</v>
      </c>
      <c r="C65" s="45"/>
      <c r="D65" s="45"/>
    </row>
    <row r="66" spans="1:4" ht="24.75" customHeight="1" x14ac:dyDescent="0.25">
      <c r="A66" s="43" t="s">
        <v>63</v>
      </c>
      <c r="B66" s="43"/>
      <c r="C66" s="95" t="e">
        <f>(D25+D26+D27+D29+D31+D33+D35+D36+D37+D46+D55)/40*10</f>
        <v>#VALUE!</v>
      </c>
      <c r="D66" s="95"/>
    </row>
    <row r="67" spans="1:4" x14ac:dyDescent="0.25">
      <c r="A67" s="36" t="s">
        <v>64</v>
      </c>
      <c r="B67" s="36"/>
      <c r="C67" s="36"/>
      <c r="D67" s="36"/>
    </row>
    <row r="68" spans="1:4" x14ac:dyDescent="0.25">
      <c r="A68" s="36"/>
      <c r="B68" s="36"/>
      <c r="C68" s="36"/>
      <c r="D68" s="36"/>
    </row>
    <row r="69" spans="1:4" x14ac:dyDescent="0.25">
      <c r="A69" s="36"/>
      <c r="B69" s="36"/>
      <c r="C69" s="36"/>
      <c r="D69" s="36"/>
    </row>
  </sheetData>
  <mergeCells count="34">
    <mergeCell ref="A2:D2"/>
    <mergeCell ref="A35:A37"/>
    <mergeCell ref="C14:D21"/>
    <mergeCell ref="A4:D4"/>
    <mergeCell ref="B5:D5"/>
    <mergeCell ref="B6:D6"/>
    <mergeCell ref="B7:D7"/>
    <mergeCell ref="B8:D8"/>
    <mergeCell ref="B10:D10"/>
    <mergeCell ref="B11:D11"/>
    <mergeCell ref="A12:D12"/>
    <mergeCell ref="C13:D13"/>
    <mergeCell ref="A14:A17"/>
    <mergeCell ref="A22:D22"/>
    <mergeCell ref="A25:A26"/>
    <mergeCell ref="A38:D38"/>
    <mergeCell ref="A28:D28"/>
    <mergeCell ref="A29:A30"/>
    <mergeCell ref="C29:C30"/>
    <mergeCell ref="D29:D30"/>
    <mergeCell ref="A31:A32"/>
    <mergeCell ref="C31:C32"/>
    <mergeCell ref="D31:D32"/>
    <mergeCell ref="A67:D69"/>
    <mergeCell ref="A40:A45"/>
    <mergeCell ref="C39:D45"/>
    <mergeCell ref="C66:D66"/>
    <mergeCell ref="A66:B66"/>
    <mergeCell ref="A46:A54"/>
    <mergeCell ref="C46:C54"/>
    <mergeCell ref="D46:D54"/>
    <mergeCell ref="A55:A65"/>
    <mergeCell ref="C55:C65"/>
    <mergeCell ref="D55:D65"/>
  </mergeCells>
  <conditionalFormatting sqref="C25:C27">
    <cfRule type="containsText" dxfId="66" priority="41" operator="containsText" text="onvoldoende">
      <formula>NOT(ISERROR(SEARCH("onvoldoende",C25)))</formula>
    </cfRule>
    <cfRule type="containsText" dxfId="65" priority="42" operator="containsText" text="voldoende">
      <formula>NOT(ISERROR(SEARCH("voldoende",C25)))</formula>
    </cfRule>
    <cfRule type="containsText" dxfId="64" priority="43" operator="containsText" text="goed">
      <formula>NOT(ISERROR(SEARCH("goed",C25)))</formula>
    </cfRule>
    <cfRule type="containsText" dxfId="63" priority="44" operator="containsText" text="voldoende">
      <formula>NOT(ISERROR(SEARCH("voldoende",C25)))</formula>
    </cfRule>
    <cfRule type="containsText" dxfId="62" priority="45" operator="containsText" text="onvoldoende">
      <formula>NOT(ISERROR(SEARCH("onvoldoende",C25)))</formula>
    </cfRule>
  </conditionalFormatting>
  <conditionalFormatting sqref="C35:C37">
    <cfRule type="containsText" dxfId="61" priority="26" operator="containsText" text="onvoldoende">
      <formula>NOT(ISERROR(SEARCH("onvoldoende",C35)))</formula>
    </cfRule>
    <cfRule type="containsText" dxfId="60" priority="27" operator="containsText" text="voldoende">
      <formula>NOT(ISERROR(SEARCH("voldoende",C35)))</formula>
    </cfRule>
    <cfRule type="containsText" dxfId="59" priority="28" operator="containsText" text="goed">
      <formula>NOT(ISERROR(SEARCH("goed",C35)))</formula>
    </cfRule>
    <cfRule type="containsText" dxfId="58" priority="29" operator="containsText" text="voldoende">
      <formula>NOT(ISERROR(SEARCH("voldoende",C35)))</formula>
    </cfRule>
    <cfRule type="containsText" dxfId="57" priority="30" operator="containsText" text="onvoldoende">
      <formula>NOT(ISERROR(SEARCH("onvoldoende",C35)))</formula>
    </cfRule>
  </conditionalFormatting>
  <conditionalFormatting sqref="C29 C31">
    <cfRule type="containsText" dxfId="56" priority="36" operator="containsText" text="onvoldoende">
      <formula>NOT(ISERROR(SEARCH("onvoldoende",C29)))</formula>
    </cfRule>
    <cfRule type="containsText" dxfId="55" priority="37" operator="containsText" text="voldoende">
      <formula>NOT(ISERROR(SEARCH("voldoende",C29)))</formula>
    </cfRule>
    <cfRule type="containsText" dxfId="54" priority="38" operator="containsText" text="goed">
      <formula>NOT(ISERROR(SEARCH("goed",C29)))</formula>
    </cfRule>
    <cfRule type="containsText" dxfId="53" priority="39" operator="containsText" text="voldoende">
      <formula>NOT(ISERROR(SEARCH("voldoende",C29)))</formula>
    </cfRule>
    <cfRule type="containsText" dxfId="52" priority="40" operator="containsText" text="onvoldoende">
      <formula>NOT(ISERROR(SEARCH("onvoldoende",C29)))</formula>
    </cfRule>
  </conditionalFormatting>
  <conditionalFormatting sqref="C33">
    <cfRule type="containsText" dxfId="51" priority="31" operator="containsText" text="onvoldoende">
      <formula>NOT(ISERROR(SEARCH("onvoldoende",C33)))</formula>
    </cfRule>
    <cfRule type="containsText" dxfId="50" priority="32" operator="containsText" text="voldoende">
      <formula>NOT(ISERROR(SEARCH("voldoende",C33)))</formula>
    </cfRule>
    <cfRule type="containsText" dxfId="49" priority="33" operator="containsText" text="goed">
      <formula>NOT(ISERROR(SEARCH("goed",C33)))</formula>
    </cfRule>
    <cfRule type="containsText" dxfId="48" priority="34" operator="containsText" text="voldoende">
      <formula>NOT(ISERROR(SEARCH("voldoende",C33)))</formula>
    </cfRule>
    <cfRule type="containsText" dxfId="47" priority="35" operator="containsText" text="onvoldoende">
      <formula>NOT(ISERROR(SEARCH("onvoldoende",C33)))</formula>
    </cfRule>
  </conditionalFormatting>
  <conditionalFormatting sqref="C39:D45">
    <cfRule type="containsText" dxfId="46" priority="15" operator="containsText" text="incompleet">
      <formula>NOT(ISERROR(SEARCH("incompleet",C39)))</formula>
    </cfRule>
    <cfRule type="containsText" dxfId="45" priority="16" operator="containsText" text="compleet">
      <formula>NOT(ISERROR(SEARCH("compleet",C39)))</formula>
    </cfRule>
    <cfRule type="containsText" dxfId="44" priority="4" operator="containsText" text="NEE">
      <formula>NOT(ISERROR(SEARCH("NEE",C39)))</formula>
    </cfRule>
    <cfRule type="containsText" dxfId="43" priority="3" operator="containsText" text="JA">
      <formula>NOT(ISERROR(SEARCH("JA",C39)))</formula>
    </cfRule>
  </conditionalFormatting>
  <conditionalFormatting sqref="C46:C54">
    <cfRule type="containsText" dxfId="42" priority="11" operator="containsText" text="onvoldoende">
      <formula>NOT(ISERROR(SEARCH("onvoldoende",C46)))</formula>
    </cfRule>
    <cfRule type="containsText" dxfId="41" priority="12" operator="containsText" text="voldoende">
      <formula>NOT(ISERROR(SEARCH("voldoende",C46)))</formula>
    </cfRule>
    <cfRule type="containsText" dxfId="40" priority="13" operator="containsText" text="goed">
      <formula>NOT(ISERROR(SEARCH("goed",C46)))</formula>
    </cfRule>
  </conditionalFormatting>
  <conditionalFormatting sqref="C55:C65">
    <cfRule type="containsText" dxfId="39" priority="7" operator="containsText" text="onvoldoende">
      <formula>NOT(ISERROR(SEARCH("onvoldoende",C55)))</formula>
    </cfRule>
    <cfRule type="containsText" dxfId="38" priority="8" operator="containsText" text="goed">
      <formula>NOT(ISERROR(SEARCH("goed",C55)))</formula>
    </cfRule>
    <cfRule type="containsText" dxfId="37" priority="9" operator="containsText" text="voldoende">
      <formula>NOT(ISERROR(SEARCH("voldoende",C55)))</formula>
    </cfRule>
  </conditionalFormatting>
  <conditionalFormatting sqref="C66">
    <cfRule type="cellIs" dxfId="36" priority="5" operator="lessThan">
      <formula>5.5</formula>
    </cfRule>
    <cfRule type="cellIs" dxfId="35" priority="6" operator="greaterThan">
      <formula>5.4</formula>
    </cfRule>
  </conditionalFormatting>
  <conditionalFormatting sqref="C14">
    <cfRule type="containsText" dxfId="0" priority="2" operator="containsText" text="JA">
      <formula>NOT(ISERROR(SEARCH("JA",C14)))</formula>
    </cfRule>
    <cfRule type="containsText" dxfId="1" priority="1" operator="containsText" text="NEE">
      <formula>NOT(ISERROR(SEARCH("NEE",C14)))</formula>
    </cfRule>
  </conditionalFormatting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41DCAD08-3DD3-4834-9A42-A3BC7ACE565A}">
          <x14:formula1>
            <xm:f>Blad2!$B$1:$B$4</xm:f>
          </x14:formula1>
          <xm:sqref>D25:D27 D29 D31 D33</xm:sqref>
        </x14:dataValidation>
        <x14:dataValidation type="list" allowBlank="1" showInputMessage="1" showErrorMessage="1" xr:uid="{8010D6FB-3B3E-473C-8379-82523AF1D22C}">
          <x14:formula1>
            <xm:f>Blad2!$C$1:$C$4</xm:f>
          </x14:formula1>
          <xm:sqref>D35:D36</xm:sqref>
        </x14:dataValidation>
        <x14:dataValidation type="list" allowBlank="1" showInputMessage="1" showErrorMessage="1" xr:uid="{935AC5FA-13EE-4411-BC51-DB529C802031}">
          <x14:formula1>
            <xm:f>Blad2!$E$1:$E$4</xm:f>
          </x14:formula1>
          <xm:sqref>D37</xm:sqref>
        </x14:dataValidation>
        <x14:dataValidation type="list" allowBlank="1" showInputMessage="1" showErrorMessage="1" xr:uid="{0B279A14-814D-464D-8D50-BAD8B1498224}">
          <x14:formula1>
            <xm:f>Blad2!$F$1:$F$3</xm:f>
          </x14:formula1>
          <xm:sqref>C39 C14:D21</xm:sqref>
        </x14:dataValidation>
        <x14:dataValidation type="list" allowBlank="1" showInputMessage="1" showErrorMessage="1" xr:uid="{87FC8C42-55DB-422B-A030-606ABB413836}">
          <x14:formula1>
            <xm:f>Blad2!$D$1:$D$4</xm:f>
          </x14:formula1>
          <xm:sqref>D46:D65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AB8BA1-F9CE-4DDE-B8BE-79F21A93E9E1}">
  <dimension ref="B1:H4"/>
  <sheetViews>
    <sheetView workbookViewId="0">
      <selection activeCell="F6" sqref="F6"/>
    </sheetView>
  </sheetViews>
  <sheetFormatPr defaultRowHeight="15" x14ac:dyDescent="0.25"/>
  <cols>
    <col min="6" max="6" width="20.7109375" customWidth="1"/>
    <col min="10" max="10" width="9.42578125" bestFit="1" customWidth="1"/>
  </cols>
  <sheetData>
    <row r="1" spans="2:8" x14ac:dyDescent="0.25">
      <c r="B1" t="s">
        <v>30</v>
      </c>
      <c r="C1" t="s">
        <v>41</v>
      </c>
      <c r="D1" t="s">
        <v>51</v>
      </c>
      <c r="E1" t="s">
        <v>44</v>
      </c>
      <c r="F1" t="s">
        <v>89</v>
      </c>
    </row>
    <row r="2" spans="2:8" x14ac:dyDescent="0.25">
      <c r="B2">
        <v>0</v>
      </c>
      <c r="C2">
        <v>0</v>
      </c>
      <c r="D2">
        <v>0</v>
      </c>
      <c r="E2">
        <v>0</v>
      </c>
      <c r="F2" t="s">
        <v>94</v>
      </c>
      <c r="H2" t="s">
        <v>86</v>
      </c>
    </row>
    <row r="3" spans="2:8" x14ac:dyDescent="0.25">
      <c r="B3">
        <v>1</v>
      </c>
      <c r="C3">
        <v>2</v>
      </c>
      <c r="D3">
        <v>3</v>
      </c>
      <c r="E3">
        <v>4</v>
      </c>
      <c r="F3" t="s">
        <v>95</v>
      </c>
      <c r="H3" t="s">
        <v>87</v>
      </c>
    </row>
    <row r="4" spans="2:8" x14ac:dyDescent="0.25">
      <c r="B4">
        <v>2</v>
      </c>
      <c r="C4">
        <v>4</v>
      </c>
      <c r="D4">
        <v>6</v>
      </c>
      <c r="E4">
        <v>8</v>
      </c>
      <c r="H4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2</vt:i4>
      </vt:variant>
      <vt:variant>
        <vt:lpstr>Benoemde bereiken</vt:lpstr>
      </vt:variant>
      <vt:variant>
        <vt:i4>1</vt:i4>
      </vt:variant>
    </vt:vector>
  </HeadingPairs>
  <TitlesOfParts>
    <vt:vector size="3" baseType="lpstr">
      <vt:lpstr>LERADL01X, beoordeling</vt:lpstr>
      <vt:lpstr>Blad2</vt:lpstr>
      <vt:lpstr>'LERADL01X, beoordeling'!_Toc9955616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Oosterkamp, R.</dc:creator>
  <cp:lastModifiedBy>Oosterkamp, R.</cp:lastModifiedBy>
  <cp:lastPrinted>2019-09-04T19:35:19Z</cp:lastPrinted>
  <dcterms:created xsi:type="dcterms:W3CDTF">2019-09-04T12:32:17Z</dcterms:created>
  <dcterms:modified xsi:type="dcterms:W3CDTF">2019-09-04T19:35:44Z</dcterms:modified>
</cp:coreProperties>
</file>